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informatika_materialy_2023_2024\v4g\_file\"/>
    </mc:Choice>
  </mc:AlternateContent>
  <bookViews>
    <workbookView xWindow="0" yWindow="0" windowWidth="19200" windowHeight="8052"/>
  </bookViews>
  <sheets>
    <sheet name="Statisti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AC5" i="1" l="1"/>
  <c r="AB5" i="1"/>
  <c r="AA7" i="1"/>
  <c r="AC7" i="1" s="1"/>
  <c r="AA6" i="1"/>
  <c r="AC6" i="1" s="1"/>
  <c r="AA5" i="1"/>
  <c r="AA4" i="1"/>
  <c r="AC4" i="1" s="1"/>
  <c r="AA3" i="1"/>
  <c r="AC3" i="1" s="1"/>
  <c r="V9" i="1" l="1"/>
  <c r="V7" i="1"/>
  <c r="AB7" i="1" s="1"/>
  <c r="W7" i="1" s="1"/>
  <c r="V6" i="1"/>
  <c r="AB6" i="1" s="1"/>
  <c r="W6" i="1" s="1"/>
  <c r="V5" i="1"/>
  <c r="V4" i="1"/>
  <c r="AB4" i="1" s="1"/>
  <c r="W4" i="1" s="1"/>
  <c r="V3" i="1"/>
  <c r="AB3" i="1" s="1"/>
  <c r="W3" i="1" s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<sst xmlns="http://schemas.openxmlformats.org/spreadsheetml/2006/main" count="30" uniqueCount="29">
  <si>
    <t>Jméno a Příjmení</t>
  </si>
  <si>
    <t>Chování</t>
  </si>
  <si>
    <t>M</t>
  </si>
  <si>
    <t>Čj</t>
  </si>
  <si>
    <t>Aj</t>
  </si>
  <si>
    <t>Nj</t>
  </si>
  <si>
    <t>Frj</t>
  </si>
  <si>
    <t>Šj</t>
  </si>
  <si>
    <t>F</t>
  </si>
  <si>
    <t>Ch</t>
  </si>
  <si>
    <t>Př</t>
  </si>
  <si>
    <t>D</t>
  </si>
  <si>
    <t>Ov</t>
  </si>
  <si>
    <t>Tv</t>
  </si>
  <si>
    <t>Hv</t>
  </si>
  <si>
    <t>Vv</t>
  </si>
  <si>
    <t>Mv</t>
  </si>
  <si>
    <t>Inf</t>
  </si>
  <si>
    <t>Z</t>
  </si>
  <si>
    <t>Průměr</t>
  </si>
  <si>
    <t>Prospěch</t>
  </si>
  <si>
    <t>Václav Macák</t>
  </si>
  <si>
    <t>Jiří Kříž</t>
  </si>
  <si>
    <t>Hana Puldová</t>
  </si>
  <si>
    <t>Jan Drahorád</t>
  </si>
  <si>
    <t>Pavel Balek</t>
  </si>
  <si>
    <t>Max</t>
  </si>
  <si>
    <t>Konjunkce</t>
  </si>
  <si>
    <t>Když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</si>
</sst>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left" inden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Normální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3"/>
  <sheetViews>
    <sheetView tabSelected="1" zoomScaleNormal="100" workbookViewId="0">
      <selection activeCell="G16" sqref="G16"/>
    </sheetView>
  </sheetViews>
  <sheetFormatPr defaultRowHeight="23.4" x14ac:dyDescent="0.45"/>
  <cols>
    <col min="1" max="1" width="4.06640625" customWidth="1"/>
    <col min="2" max="2" width="17.3984375" customWidth="1"/>
    <col min="21" max="21" width="4.06640625" customWidth="1"/>
    <col min="22" max="22" width="10.33203125" customWidth="1"/>
    <col min="23" max="23" width="13.59765625" customWidth="1"/>
    <col min="28" max="28" width="10.46484375" customWidth="1"/>
  </cols>
  <sheetData>
    <row r="2" spans="2:29" x14ac:dyDescent="0.45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17</v>
      </c>
      <c r="M2" s="4" t="s">
        <v>18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5"/>
      <c r="V2" s="4" t="s">
        <v>19</v>
      </c>
      <c r="W2" s="4" t="s">
        <v>20</v>
      </c>
      <c r="AA2" s="12" t="s">
        <v>26</v>
      </c>
      <c r="AB2" s="12" t="s">
        <v>27</v>
      </c>
      <c r="AC2" s="12" t="s">
        <v>28</v>
      </c>
    </row>
    <row r="3" spans="2:29" x14ac:dyDescent="0.45">
      <c r="B3" s="2" t="s">
        <v>21</v>
      </c>
      <c r="C3" s="13">
        <v>1</v>
      </c>
      <c r="D3" s="13">
        <v>2</v>
      </c>
      <c r="E3" s="13">
        <v>1</v>
      </c>
      <c r="F3" s="13">
        <v>1</v>
      </c>
      <c r="G3" s="13">
        <v>1</v>
      </c>
      <c r="H3" s="13"/>
      <c r="I3" s="13"/>
      <c r="J3" s="13">
        <v>2</v>
      </c>
      <c r="K3" s="13">
        <v>2</v>
      </c>
      <c r="L3" s="13">
        <v>1</v>
      </c>
      <c r="M3" s="13">
        <v>2</v>
      </c>
      <c r="N3" s="13">
        <v>2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V3" s="11">
        <f>AVERAGE(D3:T3)</f>
        <v>1.3333333333333333</v>
      </c>
      <c r="W3" s="1" t="str">
        <f>IF(AB3,"Vyznamenání",AC3)</f>
        <v>Vyznamenání</v>
      </c>
      <c r="AA3" s="12">
        <f>MAX(C3:T3)</f>
        <v>2</v>
      </c>
      <c r="AB3" s="12" t="b">
        <f>AND(C3=1,V3&lt;=1.5,AA3&lt;3)</f>
        <v>1</v>
      </c>
      <c r="AC3" s="12" t="str">
        <f>IF(AA3=5,"Neprospěl(a)","Prospěl(a)")</f>
        <v>Prospěl(a)</v>
      </c>
    </row>
    <row r="4" spans="2:29" x14ac:dyDescent="0.45">
      <c r="B4" s="2" t="s">
        <v>22</v>
      </c>
      <c r="C4" s="13">
        <v>1</v>
      </c>
      <c r="D4" s="13">
        <v>1</v>
      </c>
      <c r="E4" s="13">
        <v>2</v>
      </c>
      <c r="F4" s="13">
        <v>2</v>
      </c>
      <c r="G4" s="13"/>
      <c r="H4" s="13">
        <v>1</v>
      </c>
      <c r="I4" s="13"/>
      <c r="J4" s="13">
        <v>1</v>
      </c>
      <c r="K4" s="13">
        <v>1</v>
      </c>
      <c r="L4" s="13">
        <v>1</v>
      </c>
      <c r="M4" s="13">
        <v>1</v>
      </c>
      <c r="N4" s="13">
        <v>2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V4" s="11">
        <f t="shared" ref="V4:V7" si="0">AVERAGE(D4:T4)</f>
        <v>1.2</v>
      </c>
      <c r="W4" s="1" t="str">
        <f t="shared" ref="W4:W7" si="1">IF(AB4,"Vyznamenání",AC4)</f>
        <v>Vyznamenání</v>
      </c>
      <c r="AA4" s="12">
        <f t="shared" ref="AA4:AA7" si="2">MAX(C4:T4)</f>
        <v>2</v>
      </c>
      <c r="AB4" s="12" t="b">
        <f t="shared" ref="AB4:AB7" si="3">AND(C4=1,V4&lt;=1.5,AA4&lt;3)</f>
        <v>1</v>
      </c>
      <c r="AC4" s="12" t="str">
        <f t="shared" ref="AC4:AC7" si="4">IF(AA4=5,"Neprospěl(a)","Prospěl(a)")</f>
        <v>Prospěl(a)</v>
      </c>
    </row>
    <row r="5" spans="2:29" x14ac:dyDescent="0.45">
      <c r="B5" s="2" t="s">
        <v>23</v>
      </c>
      <c r="C5" s="13">
        <v>1</v>
      </c>
      <c r="D5" s="13">
        <v>3</v>
      </c>
      <c r="E5" s="13">
        <v>2</v>
      </c>
      <c r="F5" s="13">
        <v>2</v>
      </c>
      <c r="G5" s="13">
        <v>1</v>
      </c>
      <c r="H5" s="13"/>
      <c r="I5" s="13"/>
      <c r="J5" s="13">
        <v>3</v>
      </c>
      <c r="K5" s="13">
        <v>2</v>
      </c>
      <c r="L5" s="13">
        <v>2</v>
      </c>
      <c r="M5" s="13">
        <v>2</v>
      </c>
      <c r="N5" s="13">
        <v>3</v>
      </c>
      <c r="O5" s="13">
        <v>3</v>
      </c>
      <c r="P5" s="13">
        <v>2</v>
      </c>
      <c r="Q5" s="13">
        <v>1</v>
      </c>
      <c r="R5" s="13">
        <v>1</v>
      </c>
      <c r="S5" s="13">
        <v>1</v>
      </c>
      <c r="T5" s="13">
        <v>1</v>
      </c>
      <c r="V5" s="11">
        <f t="shared" si="0"/>
        <v>1.9333333333333333</v>
      </c>
      <c r="W5" s="1" t="str">
        <f t="shared" si="1"/>
        <v>Prospěl(a)</v>
      </c>
      <c r="AA5" s="12">
        <f t="shared" si="2"/>
        <v>3</v>
      </c>
      <c r="AB5" s="12" t="b">
        <f t="shared" si="3"/>
        <v>0</v>
      </c>
      <c r="AC5" s="12" t="str">
        <f t="shared" si="4"/>
        <v>Prospěl(a)</v>
      </c>
    </row>
    <row r="6" spans="2:29" x14ac:dyDescent="0.45">
      <c r="B6" s="2" t="s">
        <v>24</v>
      </c>
      <c r="C6" s="13">
        <v>1</v>
      </c>
      <c r="D6" s="13">
        <v>3</v>
      </c>
      <c r="E6" s="13">
        <v>2</v>
      </c>
      <c r="F6" s="13">
        <v>3</v>
      </c>
      <c r="G6" s="13"/>
      <c r="H6" s="13"/>
      <c r="I6" s="13">
        <v>2</v>
      </c>
      <c r="J6" s="13">
        <v>2</v>
      </c>
      <c r="K6" s="13">
        <v>3</v>
      </c>
      <c r="L6" s="13">
        <v>2</v>
      </c>
      <c r="M6" s="13">
        <v>3</v>
      </c>
      <c r="N6" s="13">
        <v>3</v>
      </c>
      <c r="O6" s="13">
        <v>3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V6" s="11">
        <f t="shared" si="0"/>
        <v>2.0666666666666669</v>
      </c>
      <c r="W6" s="1" t="str">
        <f t="shared" si="1"/>
        <v>Prospěl(a)</v>
      </c>
      <c r="AA6" s="12">
        <f t="shared" si="2"/>
        <v>3</v>
      </c>
      <c r="AB6" s="12" t="b">
        <f t="shared" si="3"/>
        <v>0</v>
      </c>
      <c r="AC6" s="12" t="str">
        <f t="shared" si="4"/>
        <v>Prospěl(a)</v>
      </c>
    </row>
    <row r="7" spans="2:29" x14ac:dyDescent="0.45">
      <c r="B7" s="2" t="s">
        <v>25</v>
      </c>
      <c r="C7" s="13">
        <v>1</v>
      </c>
      <c r="D7" s="13">
        <v>2</v>
      </c>
      <c r="E7" s="13">
        <v>2</v>
      </c>
      <c r="F7" s="13">
        <v>3</v>
      </c>
      <c r="G7" s="13"/>
      <c r="H7" s="13">
        <v>2</v>
      </c>
      <c r="I7" s="13"/>
      <c r="J7" s="13">
        <v>2</v>
      </c>
      <c r="K7" s="13">
        <v>2</v>
      </c>
      <c r="L7" s="13">
        <v>1</v>
      </c>
      <c r="M7" s="13">
        <v>3</v>
      </c>
      <c r="N7" s="13">
        <v>2</v>
      </c>
      <c r="O7" s="13">
        <v>2</v>
      </c>
      <c r="P7" s="13">
        <v>2</v>
      </c>
      <c r="Q7" s="13">
        <v>1</v>
      </c>
      <c r="R7" s="13">
        <v>1</v>
      </c>
      <c r="S7" s="13">
        <v>1</v>
      </c>
      <c r="T7" s="13">
        <v>1</v>
      </c>
      <c r="V7" s="11">
        <f t="shared" si="0"/>
        <v>1.8</v>
      </c>
      <c r="W7" s="1" t="str">
        <f t="shared" si="1"/>
        <v>Prospěl(a)</v>
      </c>
      <c r="AA7" s="12">
        <f t="shared" si="2"/>
        <v>3</v>
      </c>
      <c r="AB7" s="12" t="b">
        <f t="shared" si="3"/>
        <v>0</v>
      </c>
      <c r="AC7" s="12" t="str">
        <f t="shared" si="4"/>
        <v>Prospěl(a)</v>
      </c>
    </row>
    <row r="9" spans="2:29" x14ac:dyDescent="0.45">
      <c r="B9" s="6" t="s">
        <v>19</v>
      </c>
      <c r="C9" s="7"/>
      <c r="D9" s="8">
        <f>AVERAGE(D3:D7)</f>
        <v>2.2000000000000002</v>
      </c>
      <c r="E9" s="8">
        <f t="shared" ref="E9:T9" si="5">AVERAGE(E3:E7)</f>
        <v>1.8</v>
      </c>
      <c r="F9" s="8">
        <f t="shared" si="5"/>
        <v>2.2000000000000002</v>
      </c>
      <c r="G9" s="8">
        <f t="shared" si="5"/>
        <v>1</v>
      </c>
      <c r="H9" s="8">
        <f t="shared" si="5"/>
        <v>1.5</v>
      </c>
      <c r="I9" s="8">
        <f t="shared" si="5"/>
        <v>2</v>
      </c>
      <c r="J9" s="8">
        <f t="shared" si="5"/>
        <v>2</v>
      </c>
      <c r="K9" s="8">
        <f t="shared" si="5"/>
        <v>2</v>
      </c>
      <c r="L9" s="8">
        <f t="shared" si="5"/>
        <v>1.4</v>
      </c>
      <c r="M9" s="8">
        <f t="shared" si="5"/>
        <v>2.2000000000000002</v>
      </c>
      <c r="N9" s="8">
        <f t="shared" si="5"/>
        <v>2.4</v>
      </c>
      <c r="O9" s="8">
        <f t="shared" si="5"/>
        <v>2</v>
      </c>
      <c r="P9" s="8">
        <f t="shared" si="5"/>
        <v>1.4</v>
      </c>
      <c r="Q9" s="8">
        <f t="shared" si="5"/>
        <v>1</v>
      </c>
      <c r="R9" s="8">
        <f t="shared" si="5"/>
        <v>1</v>
      </c>
      <c r="S9" s="8">
        <f t="shared" si="5"/>
        <v>1</v>
      </c>
      <c r="T9" s="8">
        <f t="shared" si="5"/>
        <v>1</v>
      </c>
      <c r="U9" s="9"/>
      <c r="V9" s="10">
        <f>AVERAGE(D3:T7)</f>
        <v>1.6666666666666667</v>
      </c>
    </row>
    <row r="11" spans="2:29" x14ac:dyDescent="0.45">
      <c r="V11" s="9"/>
    </row>
    <row r="12" spans="2:29" x14ac:dyDescent="0.45">
      <c r="V12" s="9"/>
    </row>
    <row r="13" spans="2:29" x14ac:dyDescent="0.45">
      <c r="V13" s="9"/>
    </row>
  </sheetData>
  <sheetProtection sheet="1" objects="1" scenarios="1"/>
  <conditionalFormatting sqref="W3">
    <cfRule type="containsText" dxfId="5" priority="6" operator="containsText" text="Vyznamenání">
      <formula>NOT(ISERROR(SEARCH("Vyznamenání",W3)))</formula>
    </cfRule>
    <cfRule type="containsText" dxfId="4" priority="5" operator="containsText" text="Prospěl(a)">
      <formula>NOT(ISERROR(SEARCH("Prospěl(a)",W3)))</formula>
    </cfRule>
    <cfRule type="containsText" dxfId="3" priority="4" operator="containsText" text="Neprospěl(a)">
      <formula>NOT(ISERROR(SEARCH("Neprospěl(a)",W3)))</formula>
    </cfRule>
  </conditionalFormatting>
  <conditionalFormatting sqref="W4:W7">
    <cfRule type="containsText" dxfId="2" priority="1" operator="containsText" text="Neprospěl(a)">
      <formula>NOT(ISERROR(SEARCH("Neprospěl(a)",W4)))</formula>
    </cfRule>
    <cfRule type="containsText" dxfId="1" priority="2" operator="containsText" text="Prospěl(a)">
      <formula>NOT(ISERROR(SEARCH("Prospěl(a)",W4)))</formula>
    </cfRule>
    <cfRule type="containsText" dxfId="0" priority="3" operator="containsText" text="Vyznamenání">
      <formula>NOT(ISERROR(SEARCH("Vyznamenání",W4)))</formula>
    </cfRule>
  </conditionalFormatting>
  <dataValidations count="1">
    <dataValidation type="whole" allowBlank="1" showInputMessage="1" showErrorMessage="1" errorTitle="NEBLBNĚTE!" sqref="C3:T7">
      <formula1>1</formula1>
      <formula2>5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Statistika</vt:lpstr>
    </vt:vector>
  </TitlesOfParts>
  <Company>GPdC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2023-09-22T07:51:04Z</dcterms:created>
  <dcterms:modified xsi:type="dcterms:W3CDTF">2023-11-03T12:18:24Z</dcterms:modified>
</cp:coreProperties>
</file>