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informatika_materialy_2023_2024\3a\_file\"/>
    </mc:Choice>
  </mc:AlternateContent>
  <bookViews>
    <workbookView xWindow="0" yWindow="0" windowWidth="19200" windowHeight="7992"/>
  </bookViews>
  <sheets>
    <sheet name="Statistik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1" l="1"/>
  <c r="S5" i="1"/>
  <c r="S4" i="1"/>
  <c r="AC7" i="1" l="1"/>
  <c r="AC5" i="1"/>
  <c r="AB7" i="1"/>
  <c r="AB5" i="1"/>
  <c r="AA7" i="1"/>
  <c r="AA6" i="1"/>
  <c r="AC6" i="1" s="1"/>
  <c r="AA5" i="1"/>
  <c r="AA4" i="1"/>
  <c r="AC4" i="1" s="1"/>
  <c r="AA3" i="1"/>
  <c r="AC3" i="1" s="1"/>
  <c r="AB4" i="1" l="1"/>
  <c r="R7" i="1"/>
  <c r="R6" i="1"/>
  <c r="AB6" i="1" s="1"/>
  <c r="S6" i="1" s="1"/>
  <c r="R5" i="1"/>
  <c r="R4" i="1"/>
  <c r="R3" i="1"/>
  <c r="AB3" i="1" s="1"/>
  <c r="S3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R9" i="1"/>
</calcChain>
</file>

<file path=xl/sharedStrings.xml><?xml version="1.0" encoding="utf-8"?>
<sst xmlns="http://schemas.openxmlformats.org/spreadsheetml/2006/main" count="26" uniqueCount="26">
  <si>
    <t>Jméno a Příjmení</t>
  </si>
  <si>
    <t>Chov</t>
  </si>
  <si>
    <t>Čj</t>
  </si>
  <si>
    <t>Frj</t>
  </si>
  <si>
    <t>M</t>
  </si>
  <si>
    <t>F</t>
  </si>
  <si>
    <t>Bi</t>
  </si>
  <si>
    <t>D</t>
  </si>
  <si>
    <t>Ch</t>
  </si>
  <si>
    <t>Aj</t>
  </si>
  <si>
    <t>ZSV</t>
  </si>
  <si>
    <t>Tv</t>
  </si>
  <si>
    <t xml:space="preserve">Hv </t>
  </si>
  <si>
    <t>Vv</t>
  </si>
  <si>
    <t>Inf</t>
  </si>
  <si>
    <t>Průměr</t>
  </si>
  <si>
    <t>Prospěch</t>
  </si>
  <si>
    <t>Průměr předmětů</t>
  </si>
  <si>
    <t>Josef Hejda</t>
  </si>
  <si>
    <t>Václav Beníšek</t>
  </si>
  <si>
    <t>Jana Hernová</t>
  </si>
  <si>
    <t>Eva Nováková</t>
  </si>
  <si>
    <t>Karel Mádlo</t>
  </si>
  <si>
    <t>maximum</t>
  </si>
  <si>
    <t>konjunkce</t>
  </si>
  <si>
    <t>větvení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</si>
</sst>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2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0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Border="1"/>
    <xf numFmtId="0" fontId="1" fillId="0" borderId="1" xfId="0" applyFont="1" applyBorder="1" applyAlignment="1">
      <alignment horizontal="left" indent="1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indent="1"/>
    </xf>
    <xf numFmtId="0" fontId="1" fillId="2" borderId="1" xfId="0" applyFont="1" applyFill="1" applyBorder="1"/>
    <xf numFmtId="0" fontId="1" fillId="3" borderId="1" xfId="0" applyFont="1" applyFill="1" applyBorder="1"/>
    <xf numFmtId="2" fontId="1" fillId="0" borderId="1" xfId="0" applyNumberFormat="1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2" fontId="0" fillId="0" borderId="0" xfId="0" applyNumberFormat="1"/>
    <xf numFmtId="2" fontId="2" fillId="4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 applyAlignment="1" applyProtection="1">
      <alignment horizontal="center"/>
      <protection locked="0"/>
    </xf>
  </cellXfs>
  <cellStyles count="1">
    <cellStyle name="Normální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4"/>
  <sheetViews>
    <sheetView tabSelected="1" workbookViewId="0"/>
  </sheetViews>
  <sheetFormatPr defaultRowHeight="25.8" x14ac:dyDescent="0.5"/>
  <cols>
    <col min="1" max="1" width="3.46875" customWidth="1"/>
    <col min="2" max="2" width="16.3515625" customWidth="1"/>
    <col min="17" max="17" width="4" customWidth="1"/>
    <col min="19" max="19" width="15.05859375" customWidth="1"/>
    <col min="28" max="28" width="9.5859375" bestFit="1" customWidth="1"/>
  </cols>
  <sheetData>
    <row r="2" spans="2:29" x14ac:dyDescent="0.5">
      <c r="B2" s="9" t="s">
        <v>0</v>
      </c>
      <c r="C2" s="5" t="s">
        <v>1</v>
      </c>
      <c r="D2" s="5" t="s">
        <v>2</v>
      </c>
      <c r="E2" s="5" t="s">
        <v>3</v>
      </c>
      <c r="F2" s="5" t="s">
        <v>9</v>
      </c>
      <c r="G2" s="5" t="s">
        <v>4</v>
      </c>
      <c r="H2" s="5" t="s">
        <v>5</v>
      </c>
      <c r="I2" s="5" t="s">
        <v>6</v>
      </c>
      <c r="J2" s="5" t="s">
        <v>7</v>
      </c>
      <c r="K2" s="5" t="s">
        <v>8</v>
      </c>
      <c r="L2" s="5" t="s">
        <v>10</v>
      </c>
      <c r="M2" s="5" t="s">
        <v>14</v>
      </c>
      <c r="N2" s="5" t="s">
        <v>11</v>
      </c>
      <c r="O2" s="5" t="s">
        <v>12</v>
      </c>
      <c r="P2" s="5" t="s">
        <v>13</v>
      </c>
      <c r="R2" s="6" t="s">
        <v>15</v>
      </c>
      <c r="S2" s="7" t="s">
        <v>16</v>
      </c>
      <c r="AA2" s="14" t="s">
        <v>23</v>
      </c>
      <c r="AB2" t="s">
        <v>24</v>
      </c>
      <c r="AC2" t="s">
        <v>25</v>
      </c>
    </row>
    <row r="3" spans="2:29" x14ac:dyDescent="0.5">
      <c r="B3" s="15" t="s">
        <v>18</v>
      </c>
      <c r="C3" s="16">
        <v>1</v>
      </c>
      <c r="D3" s="16">
        <v>2</v>
      </c>
      <c r="E3" s="16">
        <v>2</v>
      </c>
      <c r="F3" s="16">
        <v>1</v>
      </c>
      <c r="G3" s="16">
        <v>3</v>
      </c>
      <c r="H3" s="16">
        <v>2</v>
      </c>
      <c r="I3" s="16">
        <v>1</v>
      </c>
      <c r="J3" s="16">
        <v>2</v>
      </c>
      <c r="K3" s="16">
        <v>2</v>
      </c>
      <c r="L3" s="16">
        <v>2</v>
      </c>
      <c r="M3" s="16">
        <v>1</v>
      </c>
      <c r="N3" s="16">
        <v>1</v>
      </c>
      <c r="O3" s="16">
        <v>1</v>
      </c>
      <c r="P3" s="16"/>
      <c r="R3" s="10">
        <f>AVERAGE(D3:P3)</f>
        <v>1.6666666666666667</v>
      </c>
      <c r="S3" s="4" t="str">
        <f>IF(AB3,"Vyznamenání",AC3)</f>
        <v>Prospěl(a)</v>
      </c>
      <c r="AA3" s="14">
        <f>MAX(C3:P3)</f>
        <v>3</v>
      </c>
      <c r="AB3" t="b">
        <f>AND(C3=1,R3&lt;=1.5,AA3&lt;3)</f>
        <v>0</v>
      </c>
      <c r="AC3" t="str">
        <f>IF(AA3=5,"Neprospěl(a)","Prospěl(a)")</f>
        <v>Prospěl(a)</v>
      </c>
    </row>
    <row r="4" spans="2:29" x14ac:dyDescent="0.5">
      <c r="B4" s="15" t="s">
        <v>19</v>
      </c>
      <c r="C4" s="16">
        <v>1</v>
      </c>
      <c r="D4" s="16">
        <v>3</v>
      </c>
      <c r="E4" s="16">
        <v>1</v>
      </c>
      <c r="F4" s="16">
        <v>2</v>
      </c>
      <c r="G4" s="16">
        <v>2</v>
      </c>
      <c r="H4" s="16">
        <v>2</v>
      </c>
      <c r="I4" s="16">
        <v>2</v>
      </c>
      <c r="J4" s="16">
        <v>1</v>
      </c>
      <c r="K4" s="16">
        <v>2</v>
      </c>
      <c r="L4" s="16">
        <v>2</v>
      </c>
      <c r="M4" s="16">
        <v>1</v>
      </c>
      <c r="N4" s="16">
        <v>1</v>
      </c>
      <c r="O4" s="16">
        <v>1</v>
      </c>
      <c r="P4" s="16"/>
      <c r="R4" s="10">
        <f t="shared" ref="R4:R7" si="0">AVERAGE(D4:P4)</f>
        <v>1.6666666666666667</v>
      </c>
      <c r="S4" s="4" t="str">
        <f t="shared" ref="S4:S7" si="1">IF(AB4,"Vyznamenání",AC4)</f>
        <v>Prospěl(a)</v>
      </c>
      <c r="AA4" s="14">
        <f t="shared" ref="AA4:AA7" si="2">MAX(C4:P4)</f>
        <v>3</v>
      </c>
      <c r="AB4" t="b">
        <f t="shared" ref="AB4:AB7" si="3">AND(C4=1,R4&lt;=1.5,AA4&lt;3)</f>
        <v>0</v>
      </c>
      <c r="AC4" t="str">
        <f t="shared" ref="AC4:AC7" si="4">IF(AA4=5,"Neprospěl(a)","Prospěl(a)")</f>
        <v>Prospěl(a)</v>
      </c>
    </row>
    <row r="5" spans="2:29" x14ac:dyDescent="0.5">
      <c r="B5" s="15" t="s">
        <v>20</v>
      </c>
      <c r="C5" s="16">
        <v>1</v>
      </c>
      <c r="D5" s="16">
        <v>3</v>
      </c>
      <c r="E5" s="16">
        <v>1</v>
      </c>
      <c r="F5" s="16">
        <v>2</v>
      </c>
      <c r="G5" s="16">
        <v>3</v>
      </c>
      <c r="H5" s="16">
        <v>3</v>
      </c>
      <c r="I5" s="16">
        <v>3</v>
      </c>
      <c r="J5" s="16">
        <v>2</v>
      </c>
      <c r="K5" s="16">
        <v>2</v>
      </c>
      <c r="L5" s="16">
        <v>2</v>
      </c>
      <c r="M5" s="16">
        <v>1</v>
      </c>
      <c r="N5" s="16">
        <v>1</v>
      </c>
      <c r="O5" s="16"/>
      <c r="P5" s="16">
        <v>1</v>
      </c>
      <c r="R5" s="10">
        <f t="shared" si="0"/>
        <v>2</v>
      </c>
      <c r="S5" s="4" t="str">
        <f t="shared" si="1"/>
        <v>Prospěl(a)</v>
      </c>
      <c r="AA5" s="14">
        <f t="shared" si="2"/>
        <v>3</v>
      </c>
      <c r="AB5" t="b">
        <f t="shared" si="3"/>
        <v>0</v>
      </c>
      <c r="AC5" t="str">
        <f t="shared" si="4"/>
        <v>Prospěl(a)</v>
      </c>
    </row>
    <row r="6" spans="2:29" x14ac:dyDescent="0.5">
      <c r="B6" s="15" t="s">
        <v>21</v>
      </c>
      <c r="C6" s="16">
        <v>1</v>
      </c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1</v>
      </c>
      <c r="K6" s="16">
        <v>1</v>
      </c>
      <c r="L6" s="16">
        <v>2</v>
      </c>
      <c r="M6" s="16">
        <v>1</v>
      </c>
      <c r="N6" s="16">
        <v>1</v>
      </c>
      <c r="O6" s="16"/>
      <c r="P6" s="16">
        <v>1</v>
      </c>
      <c r="R6" s="10">
        <f t="shared" si="0"/>
        <v>1.0833333333333333</v>
      </c>
      <c r="S6" s="4" t="str">
        <f t="shared" si="1"/>
        <v>Vyznamenání</v>
      </c>
      <c r="AA6" s="14">
        <f t="shared" si="2"/>
        <v>2</v>
      </c>
      <c r="AB6" t="b">
        <f t="shared" si="3"/>
        <v>1</v>
      </c>
      <c r="AC6" t="str">
        <f t="shared" si="4"/>
        <v>Prospěl(a)</v>
      </c>
    </row>
    <row r="7" spans="2:29" x14ac:dyDescent="0.5">
      <c r="B7" s="15" t="s">
        <v>22</v>
      </c>
      <c r="C7" s="16">
        <v>1</v>
      </c>
      <c r="D7" s="16">
        <v>2</v>
      </c>
      <c r="E7" s="16">
        <v>1</v>
      </c>
      <c r="F7" s="16">
        <v>2</v>
      </c>
      <c r="G7" s="16">
        <v>1</v>
      </c>
      <c r="H7" s="16">
        <v>2</v>
      </c>
      <c r="I7" s="16">
        <v>1</v>
      </c>
      <c r="J7" s="16">
        <v>1</v>
      </c>
      <c r="K7" s="16">
        <v>1</v>
      </c>
      <c r="L7" s="16">
        <v>2</v>
      </c>
      <c r="M7" s="16">
        <v>1</v>
      </c>
      <c r="N7" s="16">
        <v>1</v>
      </c>
      <c r="O7" s="16">
        <v>1</v>
      </c>
      <c r="P7" s="16"/>
      <c r="R7" s="10">
        <f t="shared" si="0"/>
        <v>1.3333333333333333</v>
      </c>
      <c r="S7" s="4" t="str">
        <f t="shared" si="1"/>
        <v>Vyznamenání</v>
      </c>
      <c r="AA7" s="14">
        <f t="shared" si="2"/>
        <v>2</v>
      </c>
      <c r="AB7" t="b">
        <f t="shared" si="3"/>
        <v>1</v>
      </c>
      <c r="AC7" t="str">
        <f t="shared" si="4"/>
        <v>Prospěl(a)</v>
      </c>
    </row>
    <row r="8" spans="2:29" ht="26.4" thickBot="1" x14ac:dyDescent="0.55000000000000004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R8" s="1"/>
      <c r="S8" s="2"/>
    </row>
    <row r="9" spans="2:29" ht="26.4" thickBot="1" x14ac:dyDescent="0.55000000000000004">
      <c r="B9" s="8" t="s">
        <v>17</v>
      </c>
      <c r="C9" s="11"/>
      <c r="D9" s="11">
        <f>AVERAGE(D3:D7)</f>
        <v>2.2000000000000002</v>
      </c>
      <c r="E9" s="11">
        <f t="shared" ref="E9:P9" si="5">AVERAGE(E3:E7)</f>
        <v>1.2</v>
      </c>
      <c r="F9" s="11">
        <f t="shared" si="5"/>
        <v>1.6</v>
      </c>
      <c r="G9" s="11">
        <f t="shared" si="5"/>
        <v>2</v>
      </c>
      <c r="H9" s="11">
        <f t="shared" si="5"/>
        <v>2</v>
      </c>
      <c r="I9" s="11">
        <f t="shared" si="5"/>
        <v>1.6</v>
      </c>
      <c r="J9" s="11">
        <f t="shared" si="5"/>
        <v>1.4</v>
      </c>
      <c r="K9" s="11">
        <f t="shared" si="5"/>
        <v>1.6</v>
      </c>
      <c r="L9" s="11">
        <f t="shared" si="5"/>
        <v>2</v>
      </c>
      <c r="M9" s="11">
        <f t="shared" si="5"/>
        <v>1</v>
      </c>
      <c r="N9" s="11">
        <f t="shared" si="5"/>
        <v>1</v>
      </c>
      <c r="O9" s="11">
        <f t="shared" si="5"/>
        <v>1</v>
      </c>
      <c r="P9" s="11">
        <f t="shared" si="5"/>
        <v>1</v>
      </c>
      <c r="R9" s="13">
        <f>AVERAGE(D3:P7)</f>
        <v>1.55</v>
      </c>
    </row>
    <row r="12" spans="2:29" x14ac:dyDescent="0.5">
      <c r="R12" s="12"/>
    </row>
    <row r="13" spans="2:29" x14ac:dyDescent="0.5">
      <c r="R13" s="12"/>
    </row>
    <row r="14" spans="2:29" x14ac:dyDescent="0.5">
      <c r="R14" s="12"/>
    </row>
  </sheetData>
  <sheetProtection sheet="1" objects="1" scenarios="1"/>
  <conditionalFormatting sqref="S3">
    <cfRule type="containsText" dxfId="5" priority="6" operator="containsText" text="Vyznamenání">
      <formula>NOT(ISERROR(SEARCH("Vyznamenání",S3)))</formula>
    </cfRule>
    <cfRule type="containsText" dxfId="4" priority="5" operator="containsText" text="Prospěl(a)">
      <formula>NOT(ISERROR(SEARCH("Prospěl(a)",S3)))</formula>
    </cfRule>
    <cfRule type="containsText" dxfId="3" priority="4" operator="containsText" text="Neprospěl(a)">
      <formula>NOT(ISERROR(SEARCH("Neprospěl(a)",S3)))</formula>
    </cfRule>
  </conditionalFormatting>
  <conditionalFormatting sqref="S4:S7">
    <cfRule type="containsText" dxfId="2" priority="1" operator="containsText" text="Neprospěl(a)">
      <formula>NOT(ISERROR(SEARCH("Neprospěl(a)",S4)))</formula>
    </cfRule>
    <cfRule type="containsText" dxfId="1" priority="2" operator="containsText" text="Prospěl(a)">
      <formula>NOT(ISERROR(SEARCH("Prospěl(a)",S4)))</formula>
    </cfRule>
    <cfRule type="containsText" dxfId="0" priority="3" operator="containsText" text="Vyznamenání">
      <formula>NOT(ISERROR(SEARCH("Vyznamenání",S4)))</formula>
    </cfRule>
  </conditionalFormatting>
  <dataValidations count="1">
    <dataValidation type="whole" allowBlank="1" showInputMessage="1" showErrorMessage="1" errorTitle="Neblbněte!" sqref="C3:P7">
      <formula1>1</formula1>
      <formula2>5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Statistika</vt:lpstr>
    </vt:vector>
  </TitlesOfParts>
  <Company>GPdC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ZK</cp:lastModifiedBy>
  <dcterms:created xsi:type="dcterms:W3CDTF">2023-10-19T10:04:39Z</dcterms:created>
  <dcterms:modified xsi:type="dcterms:W3CDTF">2023-11-02T16:22:44Z</dcterms:modified>
</cp:coreProperties>
</file>